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25" windowWidth="19320" windowHeight="14460" tabRatio="944" activeTab="0"/>
  </bookViews>
  <sheets>
    <sheet name="Spline강도" sheetId="1" r:id="rId1"/>
  </sheets>
  <definedNames>
    <definedName name="_d01">#REF!</definedName>
    <definedName name="_d02">#REF!</definedName>
    <definedName name="_db1">#REF!</definedName>
    <definedName name="_db2">#REF!</definedName>
    <definedName name="_dg1">#REF!</definedName>
    <definedName name="_dg2">#REF!</definedName>
    <definedName name="_dk1">#REF!</definedName>
    <definedName name="_dk2">#REF!</definedName>
    <definedName name="_dr1">#REF!</definedName>
    <definedName name="_dr2">#REF!</definedName>
    <definedName name="_h">#REF!</definedName>
    <definedName name="_h1">#REF!</definedName>
    <definedName name="_h2">#REF!</definedName>
    <definedName name="_hf">#REF!</definedName>
    <definedName name="_hf1">#REF!</definedName>
    <definedName name="_hf2">#REF!</definedName>
    <definedName name="_hk">#REF!</definedName>
    <definedName name="_hk1">#REF!</definedName>
    <definedName name="_hk2">#REF!</definedName>
    <definedName name="_sm1">#REF!</definedName>
    <definedName name="_sm2">#REF!</definedName>
    <definedName name="_t01">#REF!</definedName>
    <definedName name="_x">#REF!</definedName>
    <definedName name="_x1">#REF!</definedName>
    <definedName name="_x2">#REF!</definedName>
    <definedName name="_y">#REF!</definedName>
    <definedName name="_z1">#REF!</definedName>
    <definedName name="_z2">#REF!</definedName>
    <definedName name="_zm1">#REF!</definedName>
    <definedName name="_zm2">#REF!</definedName>
    <definedName name="_zv1">#REF!</definedName>
    <definedName name="_zv2">#REF!</definedName>
    <definedName name="AAA">#REF!</definedName>
    <definedName name="alpab">#REF!</definedName>
    <definedName name="alpabn">#REF!</definedName>
    <definedName name="alpas1">#REF!</definedName>
    <definedName name="alpas2">#REF!</definedName>
    <definedName name="AS">#REF!</definedName>
    <definedName name="aSDAD">#REF!</definedName>
    <definedName name="asdc">#REF!</definedName>
    <definedName name="ASDTFR">#REF!</definedName>
    <definedName name="BBB">#REF!</definedName>
    <definedName name="beta1">#REF!</definedName>
    <definedName name="beta2">#REF!</definedName>
    <definedName name="betab1">#REF!</definedName>
    <definedName name="betab2">#REF!</definedName>
    <definedName name="CCC">#REF!</definedName>
    <definedName name="centerdis">#REF!</definedName>
    <definedName name="clearance">#REF!</definedName>
    <definedName name="CNBX">#REF!</definedName>
    <definedName name="DDD">#REF!</definedName>
    <definedName name="DFGBDFZ">#REF!</definedName>
    <definedName name="dfghh">#REF!</definedName>
    <definedName name="DFGU">#REF!</definedName>
    <definedName name="DFN">#REF!</definedName>
    <definedName name="E">#REF!</definedName>
    <definedName name="E1">#REF!</definedName>
    <definedName name="E2">#REF!</definedName>
    <definedName name="EEE">#REF!</definedName>
    <definedName name="ER">#REF!</definedName>
    <definedName name="FFF">#REF!</definedName>
    <definedName name="FG">#REF!</definedName>
    <definedName name="fgh">#REF!</definedName>
    <definedName name="G">#REF!</definedName>
    <definedName name="GGG">#REF!</definedName>
    <definedName name="GHN">#REF!</definedName>
    <definedName name="GSSET">#REF!</definedName>
    <definedName name="HFDS">#REF!</definedName>
    <definedName name="HHH">#REF!</definedName>
    <definedName name="HJDHJ">#REF!</definedName>
    <definedName name="HJKF">#REF!</definedName>
    <definedName name="HSGDFRT">#REF!</definedName>
    <definedName name="I1">#REF!</definedName>
    <definedName name="I2">#REF!</definedName>
    <definedName name="I3">#REF!</definedName>
    <definedName name="I4">#REF!</definedName>
    <definedName name="I5">#REF!</definedName>
    <definedName name="II6">#REF!</definedName>
    <definedName name="JJJ">#REF!</definedName>
    <definedName name="KGJG">#REF!</definedName>
    <definedName name="module">#REF!</definedName>
    <definedName name="module1">#REF!</definedName>
    <definedName name="NDGFJDF">#REF!</definedName>
    <definedName name="nmg">#REF!</definedName>
    <definedName name="psangle">#REF!</definedName>
    <definedName name="Q1">#REF!</definedName>
    <definedName name="Q2">#REF!</definedName>
    <definedName name="Q3">#REF!</definedName>
    <definedName name="Q4">#REF!</definedName>
    <definedName name="Q5">#REF!</definedName>
    <definedName name="Q6">#REF!</definedName>
    <definedName name="Q7">#REF!</definedName>
    <definedName name="Q8">#REF!</definedName>
    <definedName name="Q9">#REF!</definedName>
    <definedName name="QQQ">#REF!</definedName>
    <definedName name="QW">#REF!</definedName>
    <definedName name="RRR">#REF!</definedName>
    <definedName name="RT">#REF!</definedName>
    <definedName name="SDFGASZDF">#REF!</definedName>
    <definedName name="SDN">#REF!</definedName>
    <definedName name="SFDG">#REF!</definedName>
    <definedName name="SSS">#REF!</definedName>
    <definedName name="T1">#REF!</definedName>
    <definedName name="T2">#REF!</definedName>
    <definedName name="T3">#REF!</definedName>
    <definedName name="T4">#REF!</definedName>
    <definedName name="T5">#REF!</definedName>
    <definedName name="T65">#REF!</definedName>
    <definedName name="T7">#REF!</definedName>
    <definedName name="T8">#REF!</definedName>
    <definedName name="T9">#REF!</definedName>
    <definedName name="tryr">#REF!</definedName>
    <definedName name="TTT">#REF!</definedName>
    <definedName name="TY">#REF!</definedName>
    <definedName name="U1">#REF!</definedName>
    <definedName name="U2">#REF!</definedName>
    <definedName name="U3">#REF!</definedName>
    <definedName name="U4">#REF!</definedName>
    <definedName name="U5">#REF!</definedName>
    <definedName name="U6">#REF!</definedName>
    <definedName name="U7">#REF!</definedName>
    <definedName name="U8">#REF!</definedName>
    <definedName name="U9">#REF!</definedName>
    <definedName name="UI">#REF!</definedName>
    <definedName name="UUU">#REF!</definedName>
    <definedName name="VRE">#REF!</definedName>
    <definedName name="VVV">#REF!</definedName>
    <definedName name="W1">#REF!</definedName>
    <definedName name="W2">#REF!</definedName>
    <definedName name="W3">#REF!</definedName>
    <definedName name="W4">#REF!</definedName>
    <definedName name="W5">#REF!</definedName>
    <definedName name="W6">#REF!</definedName>
    <definedName name="W7">#REF!</definedName>
    <definedName name="W8">#REF!</definedName>
    <definedName name="W9">#REF!</definedName>
    <definedName name="WE">#REF!</definedName>
    <definedName name="WRE">#REF!</definedName>
    <definedName name="WWW">#REF!</definedName>
    <definedName name="XC">#REF!</definedName>
    <definedName name="XXX">#REF!</definedName>
    <definedName name="XZFVGZD">#REF!</definedName>
    <definedName name="Y1">#REF!</definedName>
    <definedName name="Y2">#REF!</definedName>
    <definedName name="Y3">#REF!</definedName>
    <definedName name="Y4">#REF!</definedName>
    <definedName name="Y5">#REF!</definedName>
    <definedName name="Y6">#REF!</definedName>
    <definedName name="Y7">#REF!</definedName>
    <definedName name="YU">#REF!</definedName>
    <definedName name="YYY">#REF!</definedName>
    <definedName name="ZX">#REF!</definedName>
    <definedName name="ZXCVZXV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<sst xmlns="http://schemas.openxmlformats.org/spreadsheetml/2006/main" count="67" uniqueCount="55">
  <si>
    <t>H</t>
  </si>
  <si>
    <t>전달마력</t>
  </si>
  <si>
    <t>mm</t>
  </si>
  <si>
    <t>d</t>
  </si>
  <si>
    <t>P</t>
  </si>
  <si>
    <t>호칭</t>
  </si>
  <si>
    <t>p</t>
  </si>
  <si>
    <t>? (mm)</t>
  </si>
  <si>
    <t>kgf/㎟</t>
  </si>
  <si>
    <t>D</t>
  </si>
  <si>
    <t>z</t>
  </si>
  <si>
    <t>ea</t>
  </si>
  <si>
    <t>T</t>
  </si>
  <si>
    <t>토-크</t>
  </si>
  <si>
    <t>η</t>
  </si>
  <si>
    <t>홈수</t>
  </si>
  <si>
    <t>외측</t>
  </si>
  <si>
    <t>내측</t>
  </si>
  <si>
    <t>Hob의</t>
  </si>
  <si>
    <t>계산결과</t>
  </si>
  <si>
    <t>SP</t>
  </si>
  <si>
    <t>외경(D)</t>
  </si>
  <si>
    <t>내경(D1)</t>
  </si>
  <si>
    <t>내경(D2)</t>
  </si>
  <si>
    <t>폭(B)</t>
  </si>
  <si>
    <t>외경(d)</t>
  </si>
  <si>
    <t>내경(d1)</t>
  </si>
  <si>
    <t>내경(d2)</t>
  </si>
  <si>
    <t>외경</t>
  </si>
  <si>
    <t>N</t>
  </si>
  <si>
    <t>회전수</t>
  </si>
  <si>
    <t>?(rpm)</t>
  </si>
  <si>
    <t>접촉길이</t>
  </si>
  <si>
    <t>Pm</t>
  </si>
  <si>
    <t>하기선택</t>
  </si>
  <si>
    <t>? 1~3</t>
  </si>
  <si>
    <t>접촉효율</t>
  </si>
  <si>
    <t>c</t>
  </si>
  <si>
    <t>면취</t>
  </si>
  <si>
    <t>내경</t>
  </si>
  <si>
    <t>이의 수</t>
  </si>
  <si>
    <t>이의높이</t>
  </si>
  <si>
    <t>kg.mm</t>
  </si>
  <si>
    <t>ps</t>
  </si>
  <si>
    <t>전달동력</t>
  </si>
  <si>
    <t>kw</t>
  </si>
  <si>
    <t>허용</t>
  </si>
  <si>
    <t>고정</t>
  </si>
  <si>
    <t>면압</t>
  </si>
  <si>
    <t>선택</t>
  </si>
  <si>
    <t xml:space="preserve"> : 입력치</t>
  </si>
  <si>
    <t xml:space="preserve"> : 출력치</t>
  </si>
  <si>
    <t>스플라인의 강도 계산 (SP20~SP102)</t>
  </si>
  <si>
    <t>無負滑動</t>
  </si>
  <si>
    <t>부하활동</t>
  </si>
</sst>
</file>

<file path=xl/styles.xml><?xml version="1.0" encoding="utf-8"?>
<styleSheet xmlns="http://schemas.openxmlformats.org/spreadsheetml/2006/main">
  <numFmts count="24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\&quot;* #,##0_ ;_ &quot;\&quot;* \-#,##0_ ;_ &quot;\&quot;* &quot;-&quot;_ ;_ @_ "/>
    <numFmt numFmtId="177" formatCode="_ * #,##0_ ;_ * \-#,##0_ ;_ * &quot;-&quot;_ ;_ @_ "/>
    <numFmt numFmtId="178" formatCode="_ &quot;\&quot;* #,##0.00_ ;_ &quot;\&quot;* \-#,##0.00_ ;_ &quot;\&quot;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0.00_);[Red]\(0.00\)"/>
  </numFmts>
  <fonts count="11">
    <font>
      <sz val="12"/>
      <name val="바탕체"/>
      <family val="1"/>
    </font>
    <font>
      <b/>
      <sz val="12"/>
      <name val="바탕체"/>
      <family val="1"/>
    </font>
    <font>
      <i/>
      <sz val="12"/>
      <name val="바탕체"/>
      <family val="1"/>
    </font>
    <font>
      <b/>
      <i/>
      <sz val="12"/>
      <name val="바탕체"/>
      <family val="1"/>
    </font>
    <font>
      <sz val="22"/>
      <name val="바탕체"/>
      <family val="1"/>
    </font>
    <font>
      <sz val="10"/>
      <name val="Arial"/>
      <family val="2"/>
    </font>
    <font>
      <sz val="12"/>
      <name val="뼻뮝"/>
      <family val="1"/>
    </font>
    <font>
      <sz val="8"/>
      <name val="바탕"/>
      <family val="1"/>
    </font>
    <font>
      <u val="single"/>
      <sz val="12"/>
      <color indexed="12"/>
      <name val="바탕체"/>
      <family val="1"/>
    </font>
    <font>
      <u val="single"/>
      <sz val="12"/>
      <color indexed="36"/>
      <name val="바탕체"/>
      <family val="1"/>
    </font>
    <font>
      <sz val="12"/>
      <color indexed="8"/>
      <name val="바탕체"/>
      <family val="1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3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>
      <alignment/>
      <protection/>
    </xf>
  </cellStyleXfs>
  <cellXfs count="6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 quotePrefix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 quotePrefix="1">
      <alignment horizontal="center"/>
    </xf>
    <xf numFmtId="0" fontId="0" fillId="0" borderId="6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0" xfId="0" applyBorder="1" applyAlignment="1" quotePrefix="1">
      <alignment horizontal="center"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0" fillId="0" borderId="19" xfId="0" applyBorder="1" applyAlignment="1">
      <alignment/>
    </xf>
    <xf numFmtId="0" fontId="0" fillId="0" borderId="0" xfId="0" applyBorder="1" applyAlignment="1" quotePrefix="1">
      <alignment horizontal="center"/>
    </xf>
    <xf numFmtId="0" fontId="0" fillId="0" borderId="1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Continuous"/>
    </xf>
    <xf numFmtId="0" fontId="0" fillId="0" borderId="23" xfId="0" applyBorder="1" applyAlignment="1" quotePrefix="1">
      <alignment horizontal="centerContinuous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 quotePrefix="1">
      <alignment horizontal="left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29" xfId="0" applyBorder="1" applyAlignment="1" quotePrefix="1">
      <alignment horizontal="centerContinuous"/>
    </xf>
    <xf numFmtId="0" fontId="0" fillId="0" borderId="13" xfId="0" applyBorder="1" applyAlignment="1">
      <alignment horizontal="centerContinuous"/>
    </xf>
    <xf numFmtId="0" fontId="0" fillId="0" borderId="7" xfId="0" applyBorder="1" applyAlignment="1" quotePrefix="1">
      <alignment horizontal="centerContinuous"/>
    </xf>
    <xf numFmtId="0" fontId="0" fillId="0" borderId="13" xfId="0" applyFont="1" applyBorder="1" applyAlignment="1">
      <alignment horizontal="centerContinuous"/>
    </xf>
    <xf numFmtId="0" fontId="2" fillId="0" borderId="14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28" xfId="0" applyBorder="1" applyAlignment="1" quotePrefix="1">
      <alignment horizontal="centerContinuous"/>
    </xf>
    <xf numFmtId="0" fontId="0" fillId="0" borderId="30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28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4" fillId="0" borderId="0" xfId="0" applyFont="1" applyAlignment="1">
      <alignment horizontal="left"/>
    </xf>
    <xf numFmtId="0" fontId="10" fillId="2" borderId="30" xfId="0" applyFont="1" applyFill="1" applyBorder="1" applyAlignment="1">
      <alignment horizontal="centerContinuous"/>
    </xf>
    <xf numFmtId="0" fontId="10" fillId="2" borderId="8" xfId="0" applyFont="1" applyFill="1" applyBorder="1" applyAlignment="1">
      <alignment horizontal="centerContinuous"/>
    </xf>
    <xf numFmtId="0" fontId="10" fillId="2" borderId="10" xfId="0" applyFont="1" applyFill="1" applyBorder="1" applyAlignment="1">
      <alignment horizontal="centerContinuous"/>
    </xf>
    <xf numFmtId="1" fontId="10" fillId="3" borderId="30" xfId="0" applyNumberFormat="1" applyFont="1" applyFill="1" applyBorder="1" applyAlignment="1">
      <alignment horizontal="centerContinuous"/>
    </xf>
    <xf numFmtId="2" fontId="10" fillId="3" borderId="8" xfId="0" applyNumberFormat="1" applyFont="1" applyFill="1" applyBorder="1" applyAlignment="1">
      <alignment horizontal="centerContinuous"/>
    </xf>
    <xf numFmtId="0" fontId="0" fillId="3" borderId="7" xfId="0" applyFill="1" applyBorder="1" applyAlignment="1">
      <alignment/>
    </xf>
    <xf numFmtId="0" fontId="0" fillId="2" borderId="7" xfId="0" applyFill="1" applyBorder="1" applyAlignment="1">
      <alignment/>
    </xf>
  </cellXfs>
  <cellStyles count="16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경영FILE" xfId="20"/>
    <cellStyle name="콤마_경영FILE" xfId="21"/>
    <cellStyle name="Currency" xfId="22"/>
    <cellStyle name="Currency [0]" xfId="23"/>
    <cellStyle name="Hyperlink" xfId="24"/>
    <cellStyle name="Comma [0]_ SG&amp;A Bridge " xfId="25"/>
    <cellStyle name="Comma_ SG&amp;A Bridge " xfId="26"/>
    <cellStyle name="Currency [0]_ SG&amp;A Bridge " xfId="27"/>
    <cellStyle name="Currency_ SG&amp;A Bridge " xfId="28"/>
    <cellStyle name="Normal_ SG&amp;A Bridge 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2:X21"/>
  <sheetViews>
    <sheetView tabSelected="1" workbookViewId="0" topLeftCell="A1">
      <selection activeCell="Q17" sqref="Q17"/>
    </sheetView>
  </sheetViews>
  <sheetFormatPr defaultColWidth="9.00390625" defaultRowHeight="14.25"/>
  <cols>
    <col min="1" max="1" width="5.00390625" style="0" customWidth="1"/>
    <col min="2" max="2" width="4.625" style="0" customWidth="1"/>
    <col min="3" max="3" width="8.00390625" style="0" customWidth="1"/>
    <col min="4" max="4" width="8.50390625" style="0" customWidth="1"/>
    <col min="5" max="5" width="8.375" style="0" customWidth="1"/>
    <col min="6" max="6" width="5.50390625" style="0" customWidth="1"/>
    <col min="7" max="7" width="8.00390625" style="0" customWidth="1"/>
    <col min="8" max="9" width="8.375" style="0" customWidth="1"/>
    <col min="10" max="11" width="5.875" style="0" customWidth="1"/>
    <col min="12" max="12" width="3.00390625" style="0" customWidth="1"/>
    <col min="14" max="14" width="6.625" style="0" customWidth="1"/>
    <col min="15" max="15" width="6.875" style="0" customWidth="1"/>
  </cols>
  <sheetData>
    <row r="2" spans="1:24" ht="27">
      <c r="A2" s="60" t="s">
        <v>52</v>
      </c>
      <c r="V2" s="16"/>
      <c r="W2" s="8"/>
      <c r="X2" s="8"/>
    </row>
    <row r="3" spans="1:24" ht="27.75" thickBot="1">
      <c r="A3" s="29"/>
      <c r="P3" s="9"/>
      <c r="V3" s="31"/>
      <c r="W3" s="8"/>
      <c r="X3" s="8"/>
    </row>
    <row r="4" spans="1:15" ht="15" thickBot="1">
      <c r="A4" s="36" t="s">
        <v>5</v>
      </c>
      <c r="B4" s="37" t="s">
        <v>15</v>
      </c>
      <c r="C4" s="21" t="s">
        <v>16</v>
      </c>
      <c r="D4" s="17"/>
      <c r="E4" s="17"/>
      <c r="F4" s="22"/>
      <c r="G4" s="21" t="s">
        <v>17</v>
      </c>
      <c r="H4" s="17"/>
      <c r="I4" s="17"/>
      <c r="J4" s="22"/>
      <c r="K4" s="36" t="s">
        <v>18</v>
      </c>
      <c r="L4" s="21" t="s">
        <v>19</v>
      </c>
      <c r="M4" s="17"/>
      <c r="N4" s="17"/>
      <c r="O4" s="22"/>
    </row>
    <row r="5" spans="1:15" ht="15" thickBot="1">
      <c r="A5" s="33" t="s">
        <v>20</v>
      </c>
      <c r="B5" s="33" t="s">
        <v>2</v>
      </c>
      <c r="C5" s="28" t="s">
        <v>21</v>
      </c>
      <c r="D5" s="20" t="s">
        <v>22</v>
      </c>
      <c r="E5" s="20" t="s">
        <v>23</v>
      </c>
      <c r="F5" s="23" t="s">
        <v>24</v>
      </c>
      <c r="G5" s="28" t="s">
        <v>25</v>
      </c>
      <c r="H5" s="20" t="s">
        <v>26</v>
      </c>
      <c r="I5" s="20" t="s">
        <v>27</v>
      </c>
      <c r="J5" s="23" t="s">
        <v>24</v>
      </c>
      <c r="K5" s="33" t="s">
        <v>28</v>
      </c>
      <c r="L5" s="44" t="s">
        <v>29</v>
      </c>
      <c r="M5" s="45" t="s">
        <v>30</v>
      </c>
      <c r="N5" s="46" t="s">
        <v>31</v>
      </c>
      <c r="O5" s="61">
        <v>150</v>
      </c>
    </row>
    <row r="6" spans="1:15" ht="14.25">
      <c r="A6" s="18">
        <v>20</v>
      </c>
      <c r="B6" s="34">
        <v>6</v>
      </c>
      <c r="C6" s="18">
        <v>20</v>
      </c>
      <c r="D6" s="10">
        <v>16.3</v>
      </c>
      <c r="E6" s="10">
        <v>16</v>
      </c>
      <c r="F6" s="11">
        <v>4</v>
      </c>
      <c r="G6" s="18">
        <v>20</v>
      </c>
      <c r="H6" s="10">
        <v>16.3</v>
      </c>
      <c r="I6" s="10">
        <f aca="true" t="shared" si="0" ref="I6:I18">H6+0.3</f>
        <v>16.6</v>
      </c>
      <c r="J6" s="11">
        <v>4</v>
      </c>
      <c r="K6" s="34">
        <v>65</v>
      </c>
      <c r="L6" s="47" t="s">
        <v>20</v>
      </c>
      <c r="M6" s="48" t="s">
        <v>5</v>
      </c>
      <c r="N6" s="48" t="s">
        <v>7</v>
      </c>
      <c r="O6" s="62">
        <v>34</v>
      </c>
    </row>
    <row r="7" spans="1:15" ht="14.25">
      <c r="A7" s="18">
        <v>25</v>
      </c>
      <c r="B7" s="34">
        <v>6</v>
      </c>
      <c r="C7" s="18">
        <v>25</v>
      </c>
      <c r="D7" s="10">
        <v>21.3</v>
      </c>
      <c r="E7" s="10">
        <v>21</v>
      </c>
      <c r="F7" s="11">
        <v>5</v>
      </c>
      <c r="G7" s="18">
        <v>25</v>
      </c>
      <c r="H7" s="10">
        <v>21.3</v>
      </c>
      <c r="I7" s="10">
        <f t="shared" si="0"/>
        <v>21.6</v>
      </c>
      <c r="J7" s="11">
        <v>5</v>
      </c>
      <c r="K7" s="34">
        <v>75</v>
      </c>
      <c r="L7" s="49" t="s">
        <v>0</v>
      </c>
      <c r="M7" s="48" t="s">
        <v>32</v>
      </c>
      <c r="N7" s="48" t="s">
        <v>7</v>
      </c>
      <c r="O7" s="62">
        <v>30</v>
      </c>
    </row>
    <row r="8" spans="1:15" ht="15" thickBot="1">
      <c r="A8" s="18">
        <v>28</v>
      </c>
      <c r="B8" s="34">
        <v>6</v>
      </c>
      <c r="C8" s="18">
        <v>28</v>
      </c>
      <c r="D8" s="10">
        <v>23.3</v>
      </c>
      <c r="E8" s="10">
        <v>23</v>
      </c>
      <c r="F8" s="11">
        <v>6</v>
      </c>
      <c r="G8" s="18">
        <v>28</v>
      </c>
      <c r="H8" s="10">
        <v>23.3</v>
      </c>
      <c r="I8" s="10">
        <f t="shared" si="0"/>
        <v>23.6</v>
      </c>
      <c r="J8" s="11">
        <v>6</v>
      </c>
      <c r="K8" s="34">
        <v>75</v>
      </c>
      <c r="L8" s="50" t="s">
        <v>33</v>
      </c>
      <c r="M8" s="51" t="s">
        <v>34</v>
      </c>
      <c r="N8" s="51" t="s">
        <v>35</v>
      </c>
      <c r="O8" s="63">
        <v>2</v>
      </c>
    </row>
    <row r="9" spans="1:15" ht="14.25">
      <c r="A9" s="18">
        <v>30</v>
      </c>
      <c r="B9" s="34">
        <v>6</v>
      </c>
      <c r="C9" s="18">
        <v>30</v>
      </c>
      <c r="D9" s="10">
        <v>25.3</v>
      </c>
      <c r="E9" s="10">
        <v>25</v>
      </c>
      <c r="F9" s="11">
        <v>6</v>
      </c>
      <c r="G9" s="18">
        <v>30</v>
      </c>
      <c r="H9" s="10">
        <v>25.3</v>
      </c>
      <c r="I9" s="10">
        <f t="shared" si="0"/>
        <v>25.6</v>
      </c>
      <c r="J9" s="11">
        <v>6</v>
      </c>
      <c r="K9" s="34">
        <v>75</v>
      </c>
      <c r="L9" s="52" t="s">
        <v>14</v>
      </c>
      <c r="M9" s="46" t="s">
        <v>36</v>
      </c>
      <c r="N9" s="45"/>
      <c r="O9" s="53">
        <v>0.75</v>
      </c>
    </row>
    <row r="10" spans="1:15" ht="14.25">
      <c r="A10" s="18">
        <v>34</v>
      </c>
      <c r="B10" s="34">
        <v>6</v>
      </c>
      <c r="C10" s="18">
        <v>34</v>
      </c>
      <c r="D10" s="10">
        <v>28.3</v>
      </c>
      <c r="E10" s="10">
        <v>28</v>
      </c>
      <c r="F10" s="11">
        <v>7</v>
      </c>
      <c r="G10" s="18">
        <v>34</v>
      </c>
      <c r="H10" s="10">
        <v>28.3</v>
      </c>
      <c r="I10" s="10">
        <f t="shared" si="0"/>
        <v>28.6</v>
      </c>
      <c r="J10" s="11">
        <v>7</v>
      </c>
      <c r="K10" s="34">
        <v>75</v>
      </c>
      <c r="L10" s="47" t="s">
        <v>37</v>
      </c>
      <c r="M10" s="54" t="s">
        <v>38</v>
      </c>
      <c r="N10" s="54" t="s">
        <v>2</v>
      </c>
      <c r="O10" s="55">
        <v>0.5</v>
      </c>
    </row>
    <row r="11" spans="1:15" ht="14.25">
      <c r="A11" s="18">
        <v>38</v>
      </c>
      <c r="B11" s="34">
        <v>8</v>
      </c>
      <c r="C11" s="18">
        <v>38</v>
      </c>
      <c r="D11" s="10">
        <v>32.4</v>
      </c>
      <c r="E11" s="10">
        <v>32</v>
      </c>
      <c r="F11" s="11">
        <v>6</v>
      </c>
      <c r="G11" s="18">
        <v>38</v>
      </c>
      <c r="H11" s="10">
        <v>32.4</v>
      </c>
      <c r="I11" s="10">
        <f t="shared" si="0"/>
        <v>32.699999999999996</v>
      </c>
      <c r="J11" s="11">
        <v>6</v>
      </c>
      <c r="K11" s="34">
        <v>75</v>
      </c>
      <c r="L11" s="49" t="s">
        <v>9</v>
      </c>
      <c r="M11" s="48" t="s">
        <v>28</v>
      </c>
      <c r="N11" s="54" t="s">
        <v>2</v>
      </c>
      <c r="O11" s="55">
        <f>O6</f>
        <v>34</v>
      </c>
    </row>
    <row r="12" spans="1:15" ht="14.25">
      <c r="A12" s="18">
        <v>42</v>
      </c>
      <c r="B12" s="34">
        <v>8</v>
      </c>
      <c r="C12" s="18">
        <v>42</v>
      </c>
      <c r="D12" s="10">
        <v>36.4</v>
      </c>
      <c r="E12" s="10">
        <v>36</v>
      </c>
      <c r="F12" s="11">
        <v>7</v>
      </c>
      <c r="G12" s="18">
        <v>42</v>
      </c>
      <c r="H12" s="10">
        <v>36.4</v>
      </c>
      <c r="I12" s="10">
        <f t="shared" si="0"/>
        <v>36.699999999999996</v>
      </c>
      <c r="J12" s="11">
        <v>7</v>
      </c>
      <c r="K12" s="34">
        <v>75</v>
      </c>
      <c r="L12" s="49" t="s">
        <v>3</v>
      </c>
      <c r="M12" s="48" t="s">
        <v>39</v>
      </c>
      <c r="N12" s="54" t="s">
        <v>2</v>
      </c>
      <c r="O12" s="55">
        <f>IF(O6&lt;40,IF(O63=A6,D6,IF(O6=A7,D7,IF(O6=A8,D8,IF(O6=A9,D9,IF(O6=A10,D10,IF(O6=A11,D11)))))),IF(O6=A12,D12,IF(O6=A13,D13,IF(O6=A14,D14,IF(O6=A15,D15,IF(O6=A16,D16,IF(O6=A17,B17,D18)))))))</f>
        <v>28.3</v>
      </c>
    </row>
    <row r="13" spans="1:15" ht="14.25">
      <c r="A13" s="18">
        <v>52</v>
      </c>
      <c r="B13" s="34">
        <v>8</v>
      </c>
      <c r="C13" s="18">
        <v>52</v>
      </c>
      <c r="D13" s="10">
        <v>46.5</v>
      </c>
      <c r="E13" s="10">
        <v>46</v>
      </c>
      <c r="F13" s="11">
        <v>9</v>
      </c>
      <c r="G13" s="18">
        <v>52</v>
      </c>
      <c r="H13" s="10">
        <v>46.5</v>
      </c>
      <c r="I13" s="10">
        <f t="shared" si="0"/>
        <v>46.8</v>
      </c>
      <c r="J13" s="11">
        <v>9</v>
      </c>
      <c r="K13" s="34">
        <v>80</v>
      </c>
      <c r="L13" s="56" t="s">
        <v>10</v>
      </c>
      <c r="M13" s="48" t="s">
        <v>40</v>
      </c>
      <c r="N13" s="54" t="s">
        <v>11</v>
      </c>
      <c r="O13" s="55">
        <f>IF(O6&lt;40,IF(O63=A6,B6,IF(O6=A7,B7,IF(O6=A8,B8,IF(O6=A9,B9,IF(O6=A10,B10,IF(O6=A11,B11)))))),IF(O6=A12,B12,IF(O6=A13,B13,IF(O6=A14,B14,IF(O6=A15,B15,IF(O6=A16,B16,IF(O6=A17,B17,B18)))))))</f>
        <v>6</v>
      </c>
    </row>
    <row r="14" spans="1:15" ht="15" thickBot="1">
      <c r="A14" s="18">
        <v>57</v>
      </c>
      <c r="B14" s="34">
        <v>8</v>
      </c>
      <c r="C14" s="18">
        <v>57</v>
      </c>
      <c r="D14" s="10">
        <v>51.5</v>
      </c>
      <c r="E14" s="10">
        <v>51</v>
      </c>
      <c r="F14" s="11">
        <v>10</v>
      </c>
      <c r="G14" s="18">
        <v>57</v>
      </c>
      <c r="H14" s="10">
        <v>51.5</v>
      </c>
      <c r="I14" s="10">
        <f t="shared" si="0"/>
        <v>51.8</v>
      </c>
      <c r="J14" s="11">
        <v>10</v>
      </c>
      <c r="K14" s="34">
        <v>80</v>
      </c>
      <c r="L14" s="56" t="s">
        <v>6</v>
      </c>
      <c r="M14" s="54" t="s">
        <v>41</v>
      </c>
      <c r="N14" s="54" t="s">
        <v>2</v>
      </c>
      <c r="O14" s="55">
        <f>(O11-O12)/2</f>
        <v>2.8499999999999996</v>
      </c>
    </row>
    <row r="15" spans="1:15" ht="14.25">
      <c r="A15" s="18">
        <v>62</v>
      </c>
      <c r="B15" s="34">
        <v>8</v>
      </c>
      <c r="C15" s="18">
        <v>62</v>
      </c>
      <c r="D15" s="10">
        <v>54.5</v>
      </c>
      <c r="E15" s="10">
        <v>54</v>
      </c>
      <c r="F15" s="11">
        <v>10</v>
      </c>
      <c r="G15" s="18">
        <v>62</v>
      </c>
      <c r="H15" s="10">
        <v>54.5</v>
      </c>
      <c r="I15" s="10">
        <f t="shared" si="0"/>
        <v>54.8</v>
      </c>
      <c r="J15" s="11">
        <v>10</v>
      </c>
      <c r="K15" s="34">
        <v>80</v>
      </c>
      <c r="L15" s="57" t="s">
        <v>12</v>
      </c>
      <c r="M15" s="45" t="s">
        <v>13</v>
      </c>
      <c r="N15" s="45" t="s">
        <v>42</v>
      </c>
      <c r="O15" s="64">
        <f>O9*O13*(O14-2*O10)*O7*O8*(O11+O12)/4</f>
        <v>7779.712499999999</v>
      </c>
    </row>
    <row r="16" spans="1:15" ht="14.25">
      <c r="A16" s="18">
        <v>72</v>
      </c>
      <c r="B16" s="34">
        <v>8</v>
      </c>
      <c r="C16" s="18">
        <v>72</v>
      </c>
      <c r="D16" s="10">
        <v>64.5</v>
      </c>
      <c r="E16" s="10">
        <v>64</v>
      </c>
      <c r="F16" s="11">
        <v>10</v>
      </c>
      <c r="G16" s="18">
        <v>72</v>
      </c>
      <c r="H16" s="10">
        <v>64.5</v>
      </c>
      <c r="I16" s="10">
        <f t="shared" si="0"/>
        <v>64.8</v>
      </c>
      <c r="J16" s="11">
        <v>10</v>
      </c>
      <c r="K16" s="34">
        <v>80</v>
      </c>
      <c r="L16" s="47" t="s">
        <v>0</v>
      </c>
      <c r="M16" s="54" t="s">
        <v>1</v>
      </c>
      <c r="N16" s="54" t="s">
        <v>43</v>
      </c>
      <c r="O16" s="65">
        <f>O9*O13*(O14-2*O10)*O7*O8*(O11+O12)*O5/4/716200</f>
        <v>1.629372905612957</v>
      </c>
    </row>
    <row r="17" spans="1:15" ht="14.25">
      <c r="A17" s="18">
        <v>84</v>
      </c>
      <c r="B17" s="34">
        <v>8</v>
      </c>
      <c r="C17" s="18">
        <v>84</v>
      </c>
      <c r="D17" s="16">
        <v>74.5</v>
      </c>
      <c r="E17" s="10">
        <v>74</v>
      </c>
      <c r="F17" s="11">
        <v>14</v>
      </c>
      <c r="G17" s="18">
        <v>84</v>
      </c>
      <c r="H17" s="10">
        <v>74.5</v>
      </c>
      <c r="I17" s="10">
        <f t="shared" si="0"/>
        <v>74.8</v>
      </c>
      <c r="J17" s="11">
        <v>14</v>
      </c>
      <c r="K17" s="34"/>
      <c r="L17" s="47" t="s">
        <v>4</v>
      </c>
      <c r="M17" s="54" t="s">
        <v>44</v>
      </c>
      <c r="N17" s="54" t="s">
        <v>45</v>
      </c>
      <c r="O17" s="65">
        <f>O9*O13*(O14-2*O10)*O7*O8*(O11+O12)*O5/4/716200*0.74565</f>
        <v>1.2149419070703014</v>
      </c>
    </row>
    <row r="18" spans="1:15" ht="15" thickBot="1">
      <c r="A18" s="19">
        <v>102</v>
      </c>
      <c r="B18" s="35">
        <v>8</v>
      </c>
      <c r="C18" s="19">
        <v>102</v>
      </c>
      <c r="D18" s="12">
        <v>92.5</v>
      </c>
      <c r="E18" s="12">
        <v>92</v>
      </c>
      <c r="F18" s="13">
        <v>16</v>
      </c>
      <c r="G18" s="19">
        <v>102</v>
      </c>
      <c r="H18" s="12">
        <v>92.5</v>
      </c>
      <c r="I18" s="12">
        <f t="shared" si="0"/>
        <v>92.8</v>
      </c>
      <c r="J18" s="13">
        <v>16</v>
      </c>
      <c r="K18" s="35"/>
      <c r="L18" s="58"/>
      <c r="M18" s="51"/>
      <c r="N18" s="51"/>
      <c r="O18" s="59"/>
    </row>
    <row r="19" spans="1:15" ht="14.25">
      <c r="A19" s="6" t="s">
        <v>46</v>
      </c>
      <c r="B19" s="30">
        <v>1</v>
      </c>
      <c r="C19" s="26" t="s">
        <v>47</v>
      </c>
      <c r="D19" s="39" t="s">
        <v>8</v>
      </c>
      <c r="E19" s="40">
        <f>(7+12.5)/2</f>
        <v>9.75</v>
      </c>
      <c r="F19" s="14"/>
      <c r="G19" s="14"/>
      <c r="H19" s="14"/>
      <c r="I19" s="14"/>
      <c r="J19" s="14"/>
      <c r="K19" s="14"/>
      <c r="L19" s="14"/>
      <c r="M19" s="14"/>
      <c r="N19" s="14"/>
      <c r="O19" s="1"/>
    </row>
    <row r="20" spans="1:15" ht="14.25">
      <c r="A20" s="2" t="s">
        <v>48</v>
      </c>
      <c r="B20" s="25">
        <v>2</v>
      </c>
      <c r="C20" s="24" t="s">
        <v>53</v>
      </c>
      <c r="D20" s="32" t="s">
        <v>8</v>
      </c>
      <c r="E20" s="38">
        <f>(4.5+9)/2</f>
        <v>6.75</v>
      </c>
      <c r="F20" s="8"/>
      <c r="G20" s="8"/>
      <c r="H20" s="8"/>
      <c r="I20" s="67"/>
      <c r="J20" s="8" t="s">
        <v>50</v>
      </c>
      <c r="K20" s="8"/>
      <c r="L20" s="8"/>
      <c r="M20" s="66"/>
      <c r="N20" s="7" t="s">
        <v>51</v>
      </c>
      <c r="O20" s="3"/>
    </row>
    <row r="21" spans="1:15" ht="15" thickBot="1">
      <c r="A21" s="4" t="s">
        <v>49</v>
      </c>
      <c r="B21" s="27">
        <v>3</v>
      </c>
      <c r="C21" s="41" t="s">
        <v>54</v>
      </c>
      <c r="D21" s="42" t="s">
        <v>8</v>
      </c>
      <c r="E21" s="43">
        <v>3</v>
      </c>
      <c r="F21" s="15"/>
      <c r="G21" s="15"/>
      <c r="H21" s="15"/>
      <c r="I21" s="15"/>
      <c r="J21" s="15"/>
      <c r="K21" s="15"/>
      <c r="L21" s="15"/>
      <c r="M21" s="15"/>
      <c r="N21" s="15"/>
      <c r="O21" s="5"/>
    </row>
  </sheetData>
  <printOptions/>
  <pageMargins left="0.75" right="0.75" top="1" bottom="1" header="0.5" footer="0.5"/>
  <pageSetup fitToHeight="1" fitToWidth="1" horizontalDpi="75" verticalDpi="75" orientation="landscape" paperSize="9" r:id="rId1"/>
  <headerFooter alignWithMargins="0">
    <oddHeader>&amp;C&amp;A</oddHeader>
    <oddFooter>&amp;C&amp;P 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스플라인의 강도계산</dc:title>
  <dc:subject/>
  <dc:creator>-</dc:creator>
  <cp:keywords/>
  <dc:description/>
  <cp:lastModifiedBy>DOC</cp:lastModifiedBy>
  <cp:lastPrinted>2001-01-16T09:11:58Z</cp:lastPrinted>
  <dcterms:created xsi:type="dcterms:W3CDTF">1996-07-09T04:25:08Z</dcterms:created>
  <dcterms:modified xsi:type="dcterms:W3CDTF">2008-06-02T15:04:55Z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F1E1603">
    <vt:lpwstr/>
  </property>
  <property fmtid="{D5CDD505-2E9C-101B-9397-08002B2CF9AE}" pid="3" name="IVIDC">
    <vt:lpwstr/>
  </property>
  <property fmtid="{D5CDD505-2E9C-101B-9397-08002B2CF9AE}" pid="4" name="IVID362F13E8">
    <vt:lpwstr/>
  </property>
  <property fmtid="{D5CDD505-2E9C-101B-9397-08002B2CF9AE}" pid="5" name="IVID3A3618F1">
    <vt:lpwstr/>
  </property>
  <property fmtid="{D5CDD505-2E9C-101B-9397-08002B2CF9AE}" pid="6" name="IVID15E41318">
    <vt:lpwstr/>
  </property>
  <property fmtid="{D5CDD505-2E9C-101B-9397-08002B2CF9AE}" pid="7" name="IVID181914D9">
    <vt:lpwstr/>
  </property>
  <property fmtid="{D5CDD505-2E9C-101B-9397-08002B2CF9AE}" pid="8" name="IVID155815FB">
    <vt:lpwstr/>
  </property>
  <property fmtid="{D5CDD505-2E9C-101B-9397-08002B2CF9AE}" pid="9" name="IVIDD091BF0">
    <vt:lpwstr/>
  </property>
  <property fmtid="{D5CDD505-2E9C-101B-9397-08002B2CF9AE}" pid="10" name="IVID344CCFFC">
    <vt:lpwstr/>
  </property>
  <property fmtid="{D5CDD505-2E9C-101B-9397-08002B2CF9AE}" pid="11" name="IVID1A7D12ED">
    <vt:lpwstr/>
  </property>
  <property fmtid="{D5CDD505-2E9C-101B-9397-08002B2CF9AE}" pid="12" name="IVID1B2115FE">
    <vt:lpwstr/>
  </property>
  <property fmtid="{D5CDD505-2E9C-101B-9397-08002B2CF9AE}" pid="13" name="IVID35431BD0">
    <vt:lpwstr/>
  </property>
  <property fmtid="{D5CDD505-2E9C-101B-9397-08002B2CF9AE}" pid="14" name="IVID4637A884">
    <vt:lpwstr/>
  </property>
  <property fmtid="{D5CDD505-2E9C-101B-9397-08002B2CF9AE}" pid="15" name="IVID127C14F5">
    <vt:lpwstr/>
  </property>
  <property fmtid="{D5CDD505-2E9C-101B-9397-08002B2CF9AE}" pid="16" name="IVID1834F0DD">
    <vt:lpwstr/>
  </property>
  <property fmtid="{D5CDD505-2E9C-101B-9397-08002B2CF9AE}" pid="17" name="IVID312119E0">
    <vt:lpwstr/>
  </property>
  <property fmtid="{D5CDD505-2E9C-101B-9397-08002B2CF9AE}" pid="18" name="IVID1C5812DA">
    <vt:lpwstr/>
  </property>
  <property fmtid="{D5CDD505-2E9C-101B-9397-08002B2CF9AE}" pid="19" name="IVID173907ED">
    <vt:lpwstr/>
  </property>
  <property fmtid="{D5CDD505-2E9C-101B-9397-08002B2CF9AE}" pid="20" name="IVID1D3F17E2">
    <vt:lpwstr/>
  </property>
  <property fmtid="{D5CDD505-2E9C-101B-9397-08002B2CF9AE}" pid="21" name="IVID13451200">
    <vt:lpwstr/>
  </property>
  <property fmtid="{D5CDD505-2E9C-101B-9397-08002B2CF9AE}" pid="22" name="IVID121617DE">
    <vt:lpwstr/>
  </property>
  <property fmtid="{D5CDD505-2E9C-101B-9397-08002B2CF9AE}" pid="23" name="IVID13691AF2">
    <vt:lpwstr/>
  </property>
  <property fmtid="{D5CDD505-2E9C-101B-9397-08002B2CF9AE}" pid="24" name="IVID1A3B0AF0">
    <vt:lpwstr/>
  </property>
  <property fmtid="{D5CDD505-2E9C-101B-9397-08002B2CF9AE}" pid="25" name="IVID373F12DB">
    <vt:lpwstr/>
  </property>
  <property fmtid="{D5CDD505-2E9C-101B-9397-08002B2CF9AE}" pid="26" name="IVID274B1CF5">
    <vt:lpwstr/>
  </property>
  <property fmtid="{D5CDD505-2E9C-101B-9397-08002B2CF9AE}" pid="27" name="IVID2B4E17FA">
    <vt:lpwstr/>
  </property>
  <property fmtid="{D5CDD505-2E9C-101B-9397-08002B2CF9AE}" pid="28" name="IVID253D11EF">
    <vt:lpwstr/>
  </property>
  <property fmtid="{D5CDD505-2E9C-101B-9397-08002B2CF9AE}" pid="29" name="IVID102124BA">
    <vt:lpwstr/>
  </property>
  <property fmtid="{D5CDD505-2E9C-101B-9397-08002B2CF9AE}" pid="30" name="IVID3D1509D0">
    <vt:lpwstr/>
  </property>
  <property fmtid="{D5CDD505-2E9C-101B-9397-08002B2CF9AE}" pid="31" name="IVID35641901">
    <vt:lpwstr/>
  </property>
  <property fmtid="{D5CDD505-2E9C-101B-9397-08002B2CF9AE}" pid="32" name="IVID45E1ED9">
    <vt:lpwstr/>
  </property>
  <property fmtid="{D5CDD505-2E9C-101B-9397-08002B2CF9AE}" pid="33" name="IVID324113D1">
    <vt:lpwstr/>
  </property>
  <property fmtid="{D5CDD505-2E9C-101B-9397-08002B2CF9AE}" pid="34" name="IVID1A2D1903">
    <vt:lpwstr/>
  </property>
  <property fmtid="{D5CDD505-2E9C-101B-9397-08002B2CF9AE}" pid="35" name="IVID222F6E42">
    <vt:lpwstr/>
  </property>
  <property fmtid="{D5CDD505-2E9C-101B-9397-08002B2CF9AE}" pid="36" name="IVID137012E9">
    <vt:lpwstr/>
  </property>
  <property fmtid="{D5CDD505-2E9C-101B-9397-08002B2CF9AE}" pid="37" name="IVID1A3517F4">
    <vt:lpwstr/>
  </property>
  <property fmtid="{D5CDD505-2E9C-101B-9397-08002B2CF9AE}" pid="38" name="IVID2B0E1302">
    <vt:lpwstr/>
  </property>
  <property fmtid="{D5CDD505-2E9C-101B-9397-08002B2CF9AE}" pid="39" name="IVID332E19D7">
    <vt:lpwstr/>
  </property>
  <property fmtid="{D5CDD505-2E9C-101B-9397-08002B2CF9AE}" pid="40" name="IVID22261800">
    <vt:lpwstr/>
  </property>
  <property fmtid="{D5CDD505-2E9C-101B-9397-08002B2CF9AE}" pid="41" name="IVID325116DE">
    <vt:lpwstr/>
  </property>
  <property fmtid="{D5CDD505-2E9C-101B-9397-08002B2CF9AE}" pid="42" name="IVID272C0FEF">
    <vt:lpwstr/>
  </property>
  <property fmtid="{D5CDD505-2E9C-101B-9397-08002B2CF9AE}" pid="43" name="IVID2C1E12D1">
    <vt:lpwstr/>
  </property>
  <property fmtid="{D5CDD505-2E9C-101B-9397-08002B2CF9AE}" pid="44" name="IVID21301CFB">
    <vt:lpwstr/>
  </property>
  <property fmtid="{D5CDD505-2E9C-101B-9397-08002B2CF9AE}" pid="45" name="IVID3E3A18EF">
    <vt:lpwstr/>
  </property>
  <property fmtid="{D5CDD505-2E9C-101B-9397-08002B2CF9AE}" pid="46" name="IVID19F42C31">
    <vt:lpwstr/>
  </property>
  <property fmtid="{D5CDD505-2E9C-101B-9397-08002B2CF9AE}" pid="47" name="IVIDA1B07F3">
    <vt:lpwstr/>
  </property>
  <property fmtid="{D5CDD505-2E9C-101B-9397-08002B2CF9AE}" pid="48" name="IVID252617FB">
    <vt:lpwstr/>
  </property>
  <property fmtid="{D5CDD505-2E9C-101B-9397-08002B2CF9AE}" pid="49" name="IVID224A0FD8">
    <vt:lpwstr/>
  </property>
  <property fmtid="{D5CDD505-2E9C-101B-9397-08002B2CF9AE}" pid="50" name="IVIDFCD9DC92">
    <vt:lpwstr/>
  </property>
  <property fmtid="{D5CDD505-2E9C-101B-9397-08002B2CF9AE}" pid="51" name="IVIDF01BD220">
    <vt:lpwstr/>
  </property>
</Properties>
</file>